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" sheetId="1" r:id="rId1"/>
  </sheets>
  <definedNames>
    <definedName name="_xlnm.Print_Area" localSheetId="0">лист!$A$1:$H$43</definedName>
  </definedNames>
  <calcPr calcId="124519"/>
</workbook>
</file>

<file path=xl/calcChain.xml><?xml version="1.0" encoding="utf-8"?>
<calcChain xmlns="http://schemas.openxmlformats.org/spreadsheetml/2006/main">
  <c r="H42" i="1"/>
  <c r="G42"/>
  <c r="F42"/>
  <c r="H41"/>
  <c r="G41"/>
  <c r="F41"/>
  <c r="F40"/>
  <c r="H39"/>
  <c r="G39"/>
  <c r="F39"/>
  <c r="E38"/>
  <c r="D38"/>
  <c r="C38"/>
  <c r="H36"/>
  <c r="G36"/>
  <c r="F36"/>
  <c r="H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E21"/>
  <c r="D21"/>
  <c r="C21"/>
  <c r="F20"/>
  <c r="F19"/>
  <c r="F18"/>
  <c r="H17"/>
  <c r="G17"/>
  <c r="F17"/>
  <c r="E16"/>
  <c r="D16"/>
  <c r="C16"/>
  <c r="C5" s="1"/>
  <c r="H15"/>
  <c r="G15"/>
  <c r="F15"/>
  <c r="H14"/>
  <c r="G14"/>
  <c r="F14"/>
  <c r="E13"/>
  <c r="D13"/>
  <c r="C13"/>
  <c r="H12"/>
  <c r="G12"/>
  <c r="F12"/>
  <c r="H11"/>
  <c r="G11"/>
  <c r="F11"/>
  <c r="H10"/>
  <c r="G10"/>
  <c r="F10"/>
  <c r="F9"/>
  <c r="H8"/>
  <c r="G8"/>
  <c r="F8"/>
  <c r="H7"/>
  <c r="G7"/>
  <c r="F7"/>
  <c r="H6"/>
  <c r="G6"/>
  <c r="F6"/>
  <c r="D5"/>
  <c r="F16" l="1"/>
  <c r="F13"/>
  <c r="F38"/>
  <c r="D37"/>
  <c r="D43" s="1"/>
  <c r="G16"/>
  <c r="G13"/>
  <c r="H21"/>
  <c r="C37"/>
  <c r="C43" s="1"/>
  <c r="E5"/>
  <c r="H13"/>
  <c r="H16"/>
  <c r="G21"/>
  <c r="G35"/>
  <c r="H38"/>
  <c r="F21"/>
  <c r="G38"/>
  <c r="E37" l="1"/>
  <c r="H5"/>
  <c r="G5"/>
  <c r="F5"/>
  <c r="E43" l="1"/>
  <c r="G37"/>
  <c r="H37"/>
  <c r="F37"/>
  <c r="F43" l="1"/>
  <c r="G43"/>
  <c r="H43"/>
</calcChain>
</file>

<file path=xl/sharedStrings.xml><?xml version="1.0" encoding="utf-8"?>
<sst xmlns="http://schemas.openxmlformats.org/spreadsheetml/2006/main" count="61" uniqueCount="52">
  <si>
    <t>Приложение 1</t>
  </si>
  <si>
    <t>(тыс. рублей)</t>
  </si>
  <si>
    <t>№ п/п</t>
  </si>
  <si>
    <t>Наименование показателей</t>
  </si>
  <si>
    <t>План на                    2023 год</t>
  </si>
  <si>
    <t>Отклонение</t>
  </si>
  <si>
    <t>% исполнения плана на  2023 год</t>
  </si>
  <si>
    <t>Налоговые доходы</t>
  </si>
  <si>
    <t>Налог на доходы физических лиц</t>
  </si>
  <si>
    <t>Акцизы по подакцизным товарам (продукции)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</si>
  <si>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</si>
  <si>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</si>
  <si>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</si>
  <si>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 сельскохозяйственный налог</t>
  </si>
  <si>
    <t>Налог, взимаемый в связи с применением патентной системы</t>
  </si>
  <si>
    <t>Налог на имущество физических лиц</t>
  </si>
  <si>
    <t>Земельный налог, в т.ч.:</t>
  </si>
  <si>
    <t>юридические лица</t>
  </si>
  <si>
    <t>физические лица</t>
  </si>
  <si>
    <t>Государственная пошлина, в т.ч.:</t>
  </si>
  <si>
    <t>по делам, рассматр. в судах общ. юрисдикции</t>
  </si>
  <si>
    <t>за выдачу разрешения на уст.рекламной конструкции</t>
  </si>
  <si>
    <t>за выдачу разрешения на перевозку грузов</t>
  </si>
  <si>
    <t>Задолженность и перерасчеты по отмененным налогам, сборам и иным обязательным платежам</t>
  </si>
  <si>
    <t>Неналоговые доходы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</si>
  <si>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</si>
  <si>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</si>
  <si>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13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</si>
  <si>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</si>
  <si>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</si>
  <si>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</si>
  <si>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Прочие поступления от использования  имущества, находящегося в собственности городских округов, в т.ч.:</t>
  </si>
  <si>
    <t>плата по договорам и плата за право заключения договора на установку и эксплуатацию рекламной конструкции</t>
  </si>
  <si>
    <t>плата за найм жил. помещений</t>
  </si>
  <si>
    <t>Плата за негативное воздействие на окружающую среду</t>
  </si>
  <si>
    <t xml:space="preserve">Прочие доходы от оказания платных услуг (работ) получателями средств бюджетов городских округов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</si>
  <si>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</si>
  <si>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</si>
  <si>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</si>
  <si>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</si>
  <si>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Прочие неналоговые доходы</t>
  </si>
  <si>
    <t>Итого налоговые и неналоговые доходы</t>
  </si>
  <si>
    <t>Безвозмездные перечисления</t>
  </si>
  <si>
    <t xml:space="preserve">из них:                                                                                                    Безвозмездные поступления от других бюджетов </t>
  </si>
  <si>
    <t>Безвозмездные поступления от государственных (муниципальных) организаций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</si>
  <si>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</si>
  <si>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Возврат остатков прошлых лет субсидий и субвенций из бюджетов городских округов</t>
  </si>
  <si>
    <t>Всего доходов</t>
  </si>
  <si>
    <t>Исполнение доходной части бюджета города Ставрополя за 9 месяцев 2023 года</t>
  </si>
  <si>
    <t>План на             9 месяцев            2023 года</t>
  </si>
  <si>
    <t xml:space="preserve">Факт за                    9 месяцев                       2023 года </t>
  </si>
  <si>
    <t>% исполнения плана за     9 месяцев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</si>
</sst>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b/>
      <sz val="12"/>
      <name val="Times New Roman"/>
    </font>
    <font>
      <sz val="12"/>
      <name val="Arial Cyr"/>
    </font>
    <font>
      <sz val="11"/>
      <name val="Times New Roman"/>
    </font>
    <font>
      <b/>
      <sz val="10"/>
      <name val="Times New Roman"/>
    </font>
    <font>
      <b/>
      <sz val="11"/>
      <name val="Times New Roman"/>
    </font>
    <font>
      <i/>
      <sz val="9"/>
      <name val="Times New Roman"/>
    </font>
    <font>
      <sz val="11"/>
      <name val="Arial Cyr"/>
    </font>
    <font>
      <i/>
      <sz val="11"/>
      <name val="Times New Roman"/>
    </font>
    <font>
      <i/>
      <sz val="1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3" fontId="7" fillId="0" borderId="5" xfId="0" applyNumberFormat="1" applyFont="1" applyBorder="1"/>
    <xf numFmtId="164" fontId="7" fillId="0" borderId="5" xfId="0" applyNumberFormat="1" applyFont="1" applyBorder="1"/>
    <xf numFmtId="164" fontId="7" fillId="0" borderId="7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3" fontId="5" fillId="0" borderId="9" xfId="0" applyNumberFormat="1" applyFont="1" applyBorder="1"/>
    <xf numFmtId="164" fontId="5" fillId="0" borderId="5" xfId="0" applyNumberFormat="1" applyFont="1" applyBorder="1"/>
    <xf numFmtId="164" fontId="5" fillId="0" borderId="7" xfId="0" applyNumberFormat="1" applyFont="1" applyBorder="1"/>
    <xf numFmtId="0" fontId="5" fillId="0" borderId="4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8" fillId="0" borderId="0" xfId="0" applyFont="1"/>
    <xf numFmtId="0" fontId="10" fillId="0" borderId="8" xfId="0" applyFont="1" applyBorder="1" applyAlignment="1">
      <alignment wrapText="1"/>
    </xf>
    <xf numFmtId="3" fontId="10" fillId="0" borderId="9" xfId="0" applyNumberFormat="1" applyFont="1" applyBorder="1"/>
    <xf numFmtId="164" fontId="10" fillId="0" borderId="5" xfId="0" applyNumberFormat="1" applyFont="1" applyBorder="1"/>
    <xf numFmtId="164" fontId="10" fillId="0" borderId="7" xfId="0" applyNumberFormat="1" applyFont="1" applyBorder="1"/>
    <xf numFmtId="0" fontId="11" fillId="0" borderId="0" xfId="0" applyFont="1"/>
    <xf numFmtId="164" fontId="10" fillId="0" borderId="5" xfId="0" applyNumberFormat="1" applyFont="1" applyBorder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7" fillId="0" borderId="5" xfId="0" applyFont="1" applyBorder="1" applyAlignment="1">
      <alignment wrapText="1"/>
    </xf>
    <xf numFmtId="0" fontId="5" fillId="2" borderId="8" xfId="0" applyFont="1" applyFill="1" applyBorder="1" applyAlignment="1">
      <alignment wrapText="1"/>
    </xf>
    <xf numFmtId="3" fontId="7" fillId="0" borderId="18" xfId="0" applyNumberFormat="1" applyFont="1" applyBorder="1"/>
    <xf numFmtId="164" fontId="7" fillId="0" borderId="18" xfId="0" applyNumberFormat="1" applyFont="1" applyBorder="1"/>
    <xf numFmtId="164" fontId="7" fillId="0" borderId="19" xfId="0" applyNumberFormat="1" applyFont="1" applyBorder="1"/>
    <xf numFmtId="0" fontId="5" fillId="2" borderId="2" xfId="0" applyFont="1" applyFill="1" applyBorder="1" applyAlignment="1">
      <alignment horizontal="center" vertical="center" wrapText="1"/>
    </xf>
    <xf numFmtId="3" fontId="7" fillId="2" borderId="6" xfId="0" applyNumberFormat="1" applyFont="1" applyFill="1" applyBorder="1"/>
    <xf numFmtId="3" fontId="5" fillId="3" borderId="5" xfId="0" applyNumberFormat="1" applyFont="1" applyFill="1" applyBorder="1"/>
    <xf numFmtId="0" fontId="5" fillId="3" borderId="5" xfId="0" applyFont="1" applyFill="1" applyBorder="1"/>
    <xf numFmtId="3" fontId="10" fillId="3" borderId="5" xfId="0" applyNumberFormat="1" applyFont="1" applyFill="1" applyBorder="1"/>
    <xf numFmtId="0" fontId="10" fillId="3" borderId="5" xfId="0" applyFont="1" applyFill="1" applyBorder="1"/>
    <xf numFmtId="3" fontId="7" fillId="2" borderId="10" xfId="0" applyNumberFormat="1" applyFont="1" applyFill="1" applyBorder="1"/>
    <xf numFmtId="3" fontId="7" fillId="2" borderId="11" xfId="0" applyNumberFormat="1" applyFont="1" applyFill="1" applyBorder="1"/>
    <xf numFmtId="3" fontId="7" fillId="2" borderId="17" xfId="0" applyNumberFormat="1" applyFont="1" applyFill="1" applyBorder="1"/>
    <xf numFmtId="0" fontId="1" fillId="4" borderId="0" xfId="0" applyFont="1" applyFill="1" applyAlignment="1">
      <alignment wrapText="1"/>
    </xf>
    <xf numFmtId="4" fontId="5" fillId="4" borderId="2" xfId="0" applyNumberFormat="1" applyFont="1" applyFill="1" applyBorder="1" applyAlignment="1">
      <alignment horizontal="center" vertical="center" wrapText="1"/>
    </xf>
    <xf numFmtId="3" fontId="7" fillId="4" borderId="6" xfId="0" applyNumberFormat="1" applyFont="1" applyFill="1" applyBorder="1"/>
    <xf numFmtId="3" fontId="5" fillId="4" borderId="5" xfId="0" applyNumberFormat="1" applyFont="1" applyFill="1" applyBorder="1"/>
    <xf numFmtId="3" fontId="10" fillId="4" borderId="5" xfId="0" applyNumberFormat="1" applyFont="1" applyFill="1" applyBorder="1"/>
    <xf numFmtId="0" fontId="10" fillId="4" borderId="5" xfId="0" applyFont="1" applyFill="1" applyBorder="1"/>
    <xf numFmtId="0" fontId="5" fillId="4" borderId="5" xfId="0" applyFont="1" applyFill="1" applyBorder="1"/>
    <xf numFmtId="3" fontId="7" fillId="4" borderId="17" xfId="0" applyNumberFormat="1" applyFont="1" applyFill="1" applyBorder="1"/>
    <xf numFmtId="0" fontId="1" fillId="4" borderId="0" xfId="0" applyFont="1" applyFill="1"/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2" fillId="2" borderId="0" xfId="0" applyFont="1" applyFill="1" applyAlignment="1">
      <alignment horizontal="right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9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abSelected="1" workbookViewId="0">
      <selection activeCell="G5" sqref="G5"/>
    </sheetView>
  </sheetViews>
  <sheetFormatPr defaultColWidth="9.140625" defaultRowHeight="12.75"/>
  <cols>
    <col min="1" max="1" width="5.140625" style="2" customWidth="1"/>
    <col min="2" max="2" width="60.7109375" style="3" customWidth="1"/>
    <col min="3" max="3" width="15.42578125" style="4" customWidth="1"/>
    <col min="4" max="4" width="12.42578125" style="5" customWidth="1"/>
    <col min="5" max="5" width="12.7109375" style="58" customWidth="1"/>
    <col min="6" max="6" width="12.85546875" style="1" customWidth="1"/>
    <col min="7" max="7" width="10.85546875" style="1" customWidth="1"/>
    <col min="8" max="8" width="11" style="1" customWidth="1"/>
    <col min="9" max="16384" width="9.140625" style="1"/>
  </cols>
  <sheetData>
    <row r="1" spans="1:8" ht="15.75">
      <c r="A1" s="6"/>
      <c r="B1" s="4"/>
      <c r="E1" s="5"/>
      <c r="F1" s="67" t="s">
        <v>0</v>
      </c>
      <c r="G1" s="68"/>
      <c r="H1" s="68"/>
    </row>
    <row r="2" spans="1:8" ht="13.15" customHeight="1">
      <c r="A2" s="69" t="s">
        <v>48</v>
      </c>
      <c r="B2" s="70"/>
      <c r="C2" s="70"/>
      <c r="D2" s="70"/>
      <c r="E2" s="70"/>
      <c r="F2" s="70"/>
      <c r="G2" s="70"/>
      <c r="H2" s="70"/>
    </row>
    <row r="3" spans="1:8" ht="15.75">
      <c r="A3" s="6"/>
      <c r="B3" s="4"/>
      <c r="E3" s="5"/>
      <c r="F3" s="5"/>
      <c r="G3" s="67" t="s">
        <v>1</v>
      </c>
      <c r="H3" s="67"/>
    </row>
    <row r="4" spans="1:8" ht="73.5" customHeight="1">
      <c r="A4" s="7" t="s">
        <v>2</v>
      </c>
      <c r="B4" s="8" t="s">
        <v>3</v>
      </c>
      <c r="C4" s="41" t="s">
        <v>4</v>
      </c>
      <c r="D4" s="41" t="s">
        <v>49</v>
      </c>
      <c r="E4" s="51" t="s">
        <v>50</v>
      </c>
      <c r="F4" s="9" t="s">
        <v>5</v>
      </c>
      <c r="G4" s="9" t="s">
        <v>51</v>
      </c>
      <c r="H4" s="10" t="s">
        <v>6</v>
      </c>
    </row>
    <row r="5" spans="1:8" s="11" customFormat="1" ht="14.25">
      <c r="A5" s="12"/>
      <c r="B5" s="13" t="s">
        <v>7</v>
      </c>
      <c r="C5" s="42">
        <f>C6+C7+C8+C9+C10+C11+C12+C13+C16+C20</f>
        <v>5802800</v>
      </c>
      <c r="D5" s="42">
        <f>D6+D7+D8+D9+D10+D11+D12+D13+D16+D20</f>
        <v>3465377</v>
      </c>
      <c r="E5" s="52">
        <f>E6+E7+E8+E9+E10+E11+E12+E13+E16+E20</f>
        <v>3468191</v>
      </c>
      <c r="F5" s="14">
        <f t="shared" ref="F5:F43" si="0">E5-D5</f>
        <v>2814</v>
      </c>
      <c r="G5" s="15">
        <f t="shared" ref="G5:G43" si="1">E5/D5*100</f>
        <v>100.0812032861071</v>
      </c>
      <c r="H5" s="16">
        <f t="shared" ref="H5:H43" si="2">E5/C5*100</f>
        <v>59.76754325498036</v>
      </c>
    </row>
    <row r="6" spans="1:8" ht="15">
      <c r="A6" s="17">
        <v>1</v>
      </c>
      <c r="B6" s="18" t="s">
        <v>8</v>
      </c>
      <c r="C6" s="43">
        <v>3733868</v>
      </c>
      <c r="D6" s="43">
        <v>2442615</v>
      </c>
      <c r="E6" s="43">
        <v>2479944</v>
      </c>
      <c r="F6" s="19">
        <f t="shared" si="0"/>
        <v>37329</v>
      </c>
      <c r="G6" s="20">
        <f t="shared" si="1"/>
        <v>101.52823920265782</v>
      </c>
      <c r="H6" s="21">
        <f t="shared" si="2"/>
        <v>66.417559485230868</v>
      </c>
    </row>
    <row r="7" spans="1:8" ht="15">
      <c r="A7" s="17">
        <v>2</v>
      </c>
      <c r="B7" s="18" t="s">
        <v>9</v>
      </c>
      <c r="C7" s="43">
        <v>29455</v>
      </c>
      <c r="D7" s="43">
        <v>21864</v>
      </c>
      <c r="E7" s="53">
        <v>22177</v>
      </c>
      <c r="F7" s="19">
        <f t="shared" si="0"/>
        <v>313</v>
      </c>
      <c r="G7" s="20">
        <f t="shared" si="1"/>
        <v>101.431577021588</v>
      </c>
      <c r="H7" s="21">
        <f t="shared" si="2"/>
        <v>75.291122050585642</v>
      </c>
    </row>
    <row r="8" spans="1:8" ht="30">
      <c r="A8" s="22">
        <v>3</v>
      </c>
      <c r="B8" s="18" t="s">
        <v>10</v>
      </c>
      <c r="C8" s="43">
        <v>630773</v>
      </c>
      <c r="D8" s="43">
        <v>507677</v>
      </c>
      <c r="E8" s="53">
        <v>506902</v>
      </c>
      <c r="F8" s="19">
        <f t="shared" si="0"/>
        <v>-775</v>
      </c>
      <c r="G8" s="20">
        <f t="shared" si="1"/>
        <v>99.847343882035233</v>
      </c>
      <c r="H8" s="21">
        <f t="shared" si="2"/>
        <v>80.362031982979616</v>
      </c>
    </row>
    <row r="9" spans="1:8" ht="30">
      <c r="A9" s="22">
        <v>4</v>
      </c>
      <c r="B9" s="18" t="s">
        <v>11</v>
      </c>
      <c r="C9" s="44">
        <v>0</v>
      </c>
      <c r="D9" s="44">
        <v>0</v>
      </c>
      <c r="E9" s="53">
        <v>-5431</v>
      </c>
      <c r="F9" s="19">
        <f t="shared" si="0"/>
        <v>-5431</v>
      </c>
      <c r="G9" s="23" t="s">
        <v>12</v>
      </c>
      <c r="H9" s="24" t="s">
        <v>12</v>
      </c>
    </row>
    <row r="10" spans="1:8" ht="15">
      <c r="A10" s="22">
        <v>5</v>
      </c>
      <c r="B10" s="18" t="s">
        <v>13</v>
      </c>
      <c r="C10" s="43">
        <v>12307</v>
      </c>
      <c r="D10" s="43">
        <v>11858</v>
      </c>
      <c r="E10" s="53">
        <v>10018</v>
      </c>
      <c r="F10" s="19">
        <f t="shared" si="0"/>
        <v>-1840</v>
      </c>
      <c r="G10" s="20">
        <f t="shared" si="1"/>
        <v>84.483049418114348</v>
      </c>
      <c r="H10" s="21">
        <f t="shared" si="2"/>
        <v>81.400828796619805</v>
      </c>
    </row>
    <row r="11" spans="1:8" ht="15">
      <c r="A11" s="22">
        <v>6</v>
      </c>
      <c r="B11" s="18" t="s">
        <v>14</v>
      </c>
      <c r="C11" s="43">
        <v>114950</v>
      </c>
      <c r="D11" s="43">
        <v>73934</v>
      </c>
      <c r="E11" s="43">
        <v>66382</v>
      </c>
      <c r="F11" s="19">
        <f t="shared" si="0"/>
        <v>-7552</v>
      </c>
      <c r="G11" s="20">
        <f t="shared" si="1"/>
        <v>89.785484350907566</v>
      </c>
      <c r="H11" s="21">
        <f t="shared" si="2"/>
        <v>57.748586341887773</v>
      </c>
    </row>
    <row r="12" spans="1:8" ht="15">
      <c r="A12" s="22">
        <v>7</v>
      </c>
      <c r="B12" s="18" t="s">
        <v>15</v>
      </c>
      <c r="C12" s="43">
        <v>692071</v>
      </c>
      <c r="D12" s="43">
        <v>89359</v>
      </c>
      <c r="E12" s="53">
        <v>100016</v>
      </c>
      <c r="F12" s="19">
        <f t="shared" si="0"/>
        <v>10657</v>
      </c>
      <c r="G12" s="20">
        <f t="shared" si="1"/>
        <v>111.92605109725937</v>
      </c>
      <c r="H12" s="21">
        <f t="shared" si="2"/>
        <v>14.451696429990566</v>
      </c>
    </row>
    <row r="13" spans="1:8" ht="15">
      <c r="A13" s="59">
        <v>8</v>
      </c>
      <c r="B13" s="18" t="s">
        <v>16</v>
      </c>
      <c r="C13" s="43">
        <f>C14+C15</f>
        <v>497846</v>
      </c>
      <c r="D13" s="43">
        <f t="shared" ref="D13:E13" si="3">D14+D15</f>
        <v>247928</v>
      </c>
      <c r="E13" s="43">
        <f t="shared" si="3"/>
        <v>213597</v>
      </c>
      <c r="F13" s="19">
        <f t="shared" si="0"/>
        <v>-34331</v>
      </c>
      <c r="G13" s="20">
        <f t="shared" si="1"/>
        <v>86.152834693943404</v>
      </c>
      <c r="H13" s="21">
        <f t="shared" si="2"/>
        <v>42.904231428996113</v>
      </c>
    </row>
    <row r="14" spans="1:8" s="25" customFormat="1" ht="15">
      <c r="A14" s="71"/>
      <c r="B14" s="26" t="s">
        <v>17</v>
      </c>
      <c r="C14" s="45">
        <v>343992</v>
      </c>
      <c r="D14" s="45">
        <v>220327</v>
      </c>
      <c r="E14" s="45">
        <v>191817</v>
      </c>
      <c r="F14" s="27">
        <f t="shared" si="0"/>
        <v>-28510</v>
      </c>
      <c r="G14" s="28">
        <f t="shared" si="1"/>
        <v>87.060142424668783</v>
      </c>
      <c r="H14" s="29">
        <f t="shared" si="2"/>
        <v>55.762052605874558</v>
      </c>
    </row>
    <row r="15" spans="1:8" s="25" customFormat="1" ht="15">
      <c r="A15" s="71"/>
      <c r="B15" s="26" t="s">
        <v>18</v>
      </c>
      <c r="C15" s="45">
        <v>153854</v>
      </c>
      <c r="D15" s="45">
        <v>27601</v>
      </c>
      <c r="E15" s="45">
        <v>21780</v>
      </c>
      <c r="F15" s="27">
        <f t="shared" si="0"/>
        <v>-5821</v>
      </c>
      <c r="G15" s="28">
        <f t="shared" si="1"/>
        <v>78.910184413608192</v>
      </c>
      <c r="H15" s="29">
        <f t="shared" si="2"/>
        <v>14.156278029820479</v>
      </c>
    </row>
    <row r="16" spans="1:8" ht="15">
      <c r="A16" s="59">
        <v>9</v>
      </c>
      <c r="B16" s="18" t="s">
        <v>19</v>
      </c>
      <c r="C16" s="43">
        <f>C17+C18+C19</f>
        <v>91530</v>
      </c>
      <c r="D16" s="43">
        <f>D17+D18+D19</f>
        <v>70142</v>
      </c>
      <c r="E16" s="43">
        <f>E17+E18+E19</f>
        <v>74586</v>
      </c>
      <c r="F16" s="19">
        <f t="shared" si="0"/>
        <v>4444</v>
      </c>
      <c r="G16" s="20">
        <f t="shared" si="1"/>
        <v>106.33571897008925</v>
      </c>
      <c r="H16" s="21">
        <f t="shared" si="2"/>
        <v>81.488036709275647</v>
      </c>
    </row>
    <row r="17" spans="1:8" s="30" customFormat="1" ht="15">
      <c r="A17" s="59"/>
      <c r="B17" s="26" t="s">
        <v>20</v>
      </c>
      <c r="C17" s="45">
        <v>91530</v>
      </c>
      <c r="D17" s="45">
        <v>70142</v>
      </c>
      <c r="E17" s="54">
        <v>74581</v>
      </c>
      <c r="F17" s="27">
        <f t="shared" si="0"/>
        <v>4439</v>
      </c>
      <c r="G17" s="28">
        <f t="shared" si="1"/>
        <v>106.32859057340822</v>
      </c>
      <c r="H17" s="29">
        <f t="shared" si="2"/>
        <v>81.482574019447171</v>
      </c>
    </row>
    <row r="18" spans="1:8" s="30" customFormat="1" ht="15">
      <c r="A18" s="59"/>
      <c r="B18" s="26" t="s">
        <v>21</v>
      </c>
      <c r="C18" s="46">
        <v>0</v>
      </c>
      <c r="D18" s="46">
        <v>0</v>
      </c>
      <c r="E18" s="55">
        <v>5</v>
      </c>
      <c r="F18" s="27">
        <f t="shared" si="0"/>
        <v>5</v>
      </c>
      <c r="G18" s="31" t="s">
        <v>12</v>
      </c>
      <c r="H18" s="32" t="s">
        <v>12</v>
      </c>
    </row>
    <row r="19" spans="1:8" s="30" customFormat="1" ht="15">
      <c r="A19" s="71"/>
      <c r="B19" s="26" t="s">
        <v>22</v>
      </c>
      <c r="C19" s="46">
        <v>0</v>
      </c>
      <c r="D19" s="46">
        <v>0</v>
      </c>
      <c r="E19" s="55">
        <v>0</v>
      </c>
      <c r="F19" s="27">
        <f t="shared" si="0"/>
        <v>0</v>
      </c>
      <c r="G19" s="31" t="s">
        <v>12</v>
      </c>
      <c r="H19" s="32" t="s">
        <v>12</v>
      </c>
    </row>
    <row r="20" spans="1:8" ht="30">
      <c r="A20" s="22">
        <v>10</v>
      </c>
      <c r="B20" s="18" t="s">
        <v>23</v>
      </c>
      <c r="C20" s="44">
        <v>0</v>
      </c>
      <c r="D20" s="44">
        <v>0</v>
      </c>
      <c r="E20" s="56">
        <v>0</v>
      </c>
      <c r="F20" s="19">
        <f t="shared" si="0"/>
        <v>0</v>
      </c>
      <c r="G20" s="23" t="s">
        <v>12</v>
      </c>
      <c r="H20" s="24" t="s">
        <v>12</v>
      </c>
    </row>
    <row r="21" spans="1:8" s="11" customFormat="1" ht="14.25">
      <c r="A21" s="33"/>
      <c r="B21" s="13" t="s">
        <v>24</v>
      </c>
      <c r="C21" s="47">
        <f>C22+C23+C24+C25+C26+C27+C30+C31+C32+C33+C34+C35+C36</f>
        <v>846394</v>
      </c>
      <c r="D21" s="47">
        <f>D22+D23+D24+D25+D26+D27+D30+D31+D32+D33+D34+D35+D36</f>
        <v>676325</v>
      </c>
      <c r="E21" s="47">
        <f>E22+E23+E24+E25+E26+E27+E30+E31+E32+E33+E34+E35+E36</f>
        <v>681926</v>
      </c>
      <c r="F21" s="14">
        <f t="shared" si="0"/>
        <v>5601</v>
      </c>
      <c r="G21" s="15">
        <f t="shared" si="1"/>
        <v>100.82815214578791</v>
      </c>
      <c r="H21" s="16">
        <f t="shared" si="2"/>
        <v>80.568387772125035</v>
      </c>
    </row>
    <row r="22" spans="1:8" ht="45" customHeight="1">
      <c r="A22" s="22">
        <v>11</v>
      </c>
      <c r="B22" s="18" t="s">
        <v>25</v>
      </c>
      <c r="C22" s="43">
        <v>1989</v>
      </c>
      <c r="D22" s="43">
        <v>1989</v>
      </c>
      <c r="E22" s="53">
        <v>1989</v>
      </c>
      <c r="F22" s="19">
        <f t="shared" si="0"/>
        <v>0</v>
      </c>
      <c r="G22" s="20">
        <f t="shared" si="1"/>
        <v>100</v>
      </c>
      <c r="H22" s="21">
        <f t="shared" si="2"/>
        <v>100</v>
      </c>
    </row>
    <row r="23" spans="1:8" ht="75">
      <c r="A23" s="22">
        <v>12</v>
      </c>
      <c r="B23" s="18" t="s">
        <v>26</v>
      </c>
      <c r="C23" s="43">
        <v>460612</v>
      </c>
      <c r="D23" s="43">
        <v>348740</v>
      </c>
      <c r="E23" s="53">
        <v>329821</v>
      </c>
      <c r="F23" s="19">
        <f t="shared" si="0"/>
        <v>-18919</v>
      </c>
      <c r="G23" s="20">
        <f t="shared" si="1"/>
        <v>94.575041578253135</v>
      </c>
      <c r="H23" s="21">
        <f t="shared" si="2"/>
        <v>71.604951672991589</v>
      </c>
    </row>
    <row r="24" spans="1:8" ht="75">
      <c r="A24" s="34" t="s">
        <v>27</v>
      </c>
      <c r="B24" s="35" t="s">
        <v>28</v>
      </c>
      <c r="C24" s="43">
        <v>23546</v>
      </c>
      <c r="D24" s="43">
        <v>22558</v>
      </c>
      <c r="E24" s="43">
        <v>19632</v>
      </c>
      <c r="F24" s="19">
        <f t="shared" si="0"/>
        <v>-2926</v>
      </c>
      <c r="G24" s="20">
        <f t="shared" si="1"/>
        <v>87.028991931908863</v>
      </c>
      <c r="H24" s="21">
        <f t="shared" si="2"/>
        <v>83.377219060562297</v>
      </c>
    </row>
    <row r="25" spans="1:8" ht="59.25" customHeight="1">
      <c r="A25" s="22">
        <v>14</v>
      </c>
      <c r="B25" s="18" t="s">
        <v>29</v>
      </c>
      <c r="C25" s="43">
        <v>48973</v>
      </c>
      <c r="D25" s="43">
        <v>36078</v>
      </c>
      <c r="E25" s="53">
        <v>39306</v>
      </c>
      <c r="F25" s="19">
        <f t="shared" si="0"/>
        <v>3228</v>
      </c>
      <c r="G25" s="20">
        <f t="shared" si="1"/>
        <v>108.94728089140196</v>
      </c>
      <c r="H25" s="21">
        <f t="shared" si="2"/>
        <v>80.260551732587345</v>
      </c>
    </row>
    <row r="26" spans="1:8" ht="46.5" customHeight="1">
      <c r="A26" s="22">
        <v>15</v>
      </c>
      <c r="B26" s="18" t="s">
        <v>30</v>
      </c>
      <c r="C26" s="43">
        <v>3627</v>
      </c>
      <c r="D26" s="43">
        <v>3627</v>
      </c>
      <c r="E26" s="53">
        <v>3827</v>
      </c>
      <c r="F26" s="19">
        <f t="shared" si="0"/>
        <v>200</v>
      </c>
      <c r="G26" s="20">
        <f t="shared" si="1"/>
        <v>105.51419906258617</v>
      </c>
      <c r="H26" s="21">
        <f t="shared" si="2"/>
        <v>105.51419906258617</v>
      </c>
    </row>
    <row r="27" spans="1:8" ht="30">
      <c r="A27" s="59">
        <v>16</v>
      </c>
      <c r="B27" s="18" t="s">
        <v>31</v>
      </c>
      <c r="C27" s="43">
        <v>4056</v>
      </c>
      <c r="D27" s="43">
        <v>2906</v>
      </c>
      <c r="E27" s="43">
        <v>3329</v>
      </c>
      <c r="F27" s="19">
        <f t="shared" si="0"/>
        <v>423</v>
      </c>
      <c r="G27" s="20">
        <f t="shared" si="1"/>
        <v>114.55609084652443</v>
      </c>
      <c r="H27" s="21">
        <f t="shared" si="2"/>
        <v>82.075936883629183</v>
      </c>
    </row>
    <row r="28" spans="1:8" s="30" customFormat="1" ht="28.5" customHeight="1">
      <c r="A28" s="59"/>
      <c r="B28" s="26" t="s">
        <v>32</v>
      </c>
      <c r="C28" s="45">
        <v>1627</v>
      </c>
      <c r="D28" s="45">
        <v>1218</v>
      </c>
      <c r="E28" s="45">
        <v>1220</v>
      </c>
      <c r="F28" s="27">
        <f t="shared" si="0"/>
        <v>2</v>
      </c>
      <c r="G28" s="28">
        <f t="shared" si="1"/>
        <v>100.16420361247948</v>
      </c>
      <c r="H28" s="29">
        <f t="shared" si="2"/>
        <v>74.984634296250761</v>
      </c>
    </row>
    <row r="29" spans="1:8" s="30" customFormat="1" ht="15">
      <c r="A29" s="59"/>
      <c r="B29" s="26" t="s">
        <v>33</v>
      </c>
      <c r="C29" s="45">
        <v>2429</v>
      </c>
      <c r="D29" s="45">
        <v>1688</v>
      </c>
      <c r="E29" s="45">
        <v>2109</v>
      </c>
      <c r="F29" s="27">
        <f t="shared" si="0"/>
        <v>421</v>
      </c>
      <c r="G29" s="28">
        <f t="shared" si="1"/>
        <v>124.94075829383885</v>
      </c>
      <c r="H29" s="29">
        <f t="shared" si="2"/>
        <v>86.825854261012765</v>
      </c>
    </row>
    <row r="30" spans="1:8" ht="15">
      <c r="A30" s="22">
        <v>17</v>
      </c>
      <c r="B30" s="18" t="s">
        <v>34</v>
      </c>
      <c r="C30" s="43">
        <v>1421</v>
      </c>
      <c r="D30" s="43">
        <v>1066</v>
      </c>
      <c r="E30" s="53">
        <v>1567</v>
      </c>
      <c r="F30" s="19">
        <f t="shared" si="0"/>
        <v>501</v>
      </c>
      <c r="G30" s="20">
        <f t="shared" si="1"/>
        <v>146.99812382739213</v>
      </c>
      <c r="H30" s="21">
        <f t="shared" si="2"/>
        <v>110.27445460942997</v>
      </c>
    </row>
    <row r="31" spans="1:8" ht="30">
      <c r="A31" s="22">
        <v>18</v>
      </c>
      <c r="B31" s="18" t="s">
        <v>35</v>
      </c>
      <c r="C31" s="43">
        <v>43996</v>
      </c>
      <c r="D31" s="43">
        <v>38290</v>
      </c>
      <c r="E31" s="43">
        <v>39739</v>
      </c>
      <c r="F31" s="19">
        <f t="shared" si="0"/>
        <v>1449</v>
      </c>
      <c r="G31" s="20">
        <f t="shared" si="1"/>
        <v>103.78427787934186</v>
      </c>
      <c r="H31" s="21">
        <f t="shared" si="2"/>
        <v>90.324120374579508</v>
      </c>
    </row>
    <row r="32" spans="1:8" ht="72.75" customHeight="1">
      <c r="A32" s="22">
        <v>19</v>
      </c>
      <c r="B32" s="18" t="s">
        <v>36</v>
      </c>
      <c r="C32" s="43">
        <v>35206</v>
      </c>
      <c r="D32" s="43">
        <v>15467</v>
      </c>
      <c r="E32" s="53">
        <v>18284</v>
      </c>
      <c r="F32" s="19">
        <f t="shared" si="0"/>
        <v>2817</v>
      </c>
      <c r="G32" s="20">
        <f t="shared" si="1"/>
        <v>118.21296954807008</v>
      </c>
      <c r="H32" s="21">
        <f t="shared" si="2"/>
        <v>51.934329375674601</v>
      </c>
    </row>
    <row r="33" spans="1:10" ht="30">
      <c r="A33" s="22">
        <v>20</v>
      </c>
      <c r="B33" s="18" t="s">
        <v>37</v>
      </c>
      <c r="C33" s="43">
        <v>121476</v>
      </c>
      <c r="D33" s="43">
        <v>113967</v>
      </c>
      <c r="E33" s="53">
        <v>129610</v>
      </c>
      <c r="F33" s="19">
        <f t="shared" si="0"/>
        <v>15643</v>
      </c>
      <c r="G33" s="23">
        <f t="shared" si="1"/>
        <v>113.72590311230444</v>
      </c>
      <c r="H33" s="21">
        <f t="shared" si="2"/>
        <v>106.69597286706841</v>
      </c>
    </row>
    <row r="34" spans="1:10" ht="15">
      <c r="A34" s="22">
        <v>21</v>
      </c>
      <c r="B34" s="18" t="s">
        <v>38</v>
      </c>
      <c r="C34" s="43">
        <v>11939</v>
      </c>
      <c r="D34" s="43">
        <v>8591</v>
      </c>
      <c r="E34" s="53">
        <v>8167</v>
      </c>
      <c r="F34" s="19">
        <f t="shared" si="0"/>
        <v>-424</v>
      </c>
      <c r="G34" s="23">
        <f t="shared" si="1"/>
        <v>95.064602490978928</v>
      </c>
      <c r="H34" s="21">
        <f t="shared" si="2"/>
        <v>68.406064159477339</v>
      </c>
    </row>
    <row r="35" spans="1:10" ht="15">
      <c r="A35" s="22">
        <v>22</v>
      </c>
      <c r="B35" s="18" t="s">
        <v>39</v>
      </c>
      <c r="C35" s="43">
        <v>83260</v>
      </c>
      <c r="D35" s="43">
        <v>77104</v>
      </c>
      <c r="E35" s="53">
        <v>79048</v>
      </c>
      <c r="F35" s="19">
        <f t="shared" si="0"/>
        <v>1944</v>
      </c>
      <c r="G35" s="23">
        <f t="shared" si="1"/>
        <v>102.52126997302344</v>
      </c>
      <c r="H35" s="21">
        <f t="shared" si="2"/>
        <v>94.941148210425169</v>
      </c>
    </row>
    <row r="36" spans="1:10" ht="15">
      <c r="A36" s="22">
        <v>23</v>
      </c>
      <c r="B36" s="18" t="s">
        <v>40</v>
      </c>
      <c r="C36" s="43">
        <v>6293</v>
      </c>
      <c r="D36" s="43">
        <v>5942</v>
      </c>
      <c r="E36" s="53">
        <v>7607</v>
      </c>
      <c r="F36" s="19">
        <f t="shared" si="0"/>
        <v>1665</v>
      </c>
      <c r="G36" s="23">
        <f t="shared" si="1"/>
        <v>128.02086839447998</v>
      </c>
      <c r="H36" s="21">
        <f t="shared" si="2"/>
        <v>120.88034323851899</v>
      </c>
    </row>
    <row r="37" spans="1:10" s="11" customFormat="1" ht="14.25">
      <c r="A37" s="60" t="s">
        <v>41</v>
      </c>
      <c r="B37" s="61"/>
      <c r="C37" s="48">
        <f>C5+C21</f>
        <v>6649194</v>
      </c>
      <c r="D37" s="48">
        <f>D5+D21</f>
        <v>4141702</v>
      </c>
      <c r="E37" s="48">
        <f>E5+E21</f>
        <v>4150117</v>
      </c>
      <c r="F37" s="14">
        <f t="shared" si="0"/>
        <v>8415</v>
      </c>
      <c r="G37" s="15">
        <f t="shared" si="1"/>
        <v>100.20317734110276</v>
      </c>
      <c r="H37" s="16">
        <f t="shared" si="2"/>
        <v>62.415339362936315</v>
      </c>
    </row>
    <row r="38" spans="1:10" s="11" customFormat="1" ht="14.25">
      <c r="A38" s="62">
        <v>24</v>
      </c>
      <c r="B38" s="36" t="s">
        <v>42</v>
      </c>
      <c r="C38" s="42">
        <f>C39+C41+C42</f>
        <v>12332690</v>
      </c>
      <c r="D38" s="42">
        <f>D39+D41+D42</f>
        <v>8616091</v>
      </c>
      <c r="E38" s="42">
        <f>E39+E41+E40+E42</f>
        <v>8617070</v>
      </c>
      <c r="F38" s="14">
        <f t="shared" si="0"/>
        <v>979</v>
      </c>
      <c r="G38" s="15">
        <f t="shared" si="1"/>
        <v>100.01136246123676</v>
      </c>
      <c r="H38" s="16">
        <f t="shared" si="2"/>
        <v>69.871779798243523</v>
      </c>
    </row>
    <row r="39" spans="1:10" ht="30">
      <c r="A39" s="63"/>
      <c r="B39" s="18" t="s">
        <v>43</v>
      </c>
      <c r="C39" s="43">
        <v>12409123</v>
      </c>
      <c r="D39" s="43">
        <v>8692524</v>
      </c>
      <c r="E39" s="43">
        <v>8692524</v>
      </c>
      <c r="F39" s="19">
        <f t="shared" si="0"/>
        <v>0</v>
      </c>
      <c r="G39" s="20">
        <f t="shared" si="1"/>
        <v>100</v>
      </c>
      <c r="H39" s="21">
        <f t="shared" si="2"/>
        <v>70.049462802488137</v>
      </c>
    </row>
    <row r="40" spans="1:10" ht="30">
      <c r="A40" s="63"/>
      <c r="B40" s="18" t="s">
        <v>44</v>
      </c>
      <c r="C40" s="44">
        <v>0</v>
      </c>
      <c r="D40" s="44">
        <v>0</v>
      </c>
      <c r="E40" s="44">
        <v>44</v>
      </c>
      <c r="F40" s="19">
        <f t="shared" si="0"/>
        <v>44</v>
      </c>
      <c r="G40" s="23" t="s">
        <v>12</v>
      </c>
      <c r="H40" s="24" t="s">
        <v>12</v>
      </c>
    </row>
    <row r="41" spans="1:10" ht="45">
      <c r="A41" s="63"/>
      <c r="B41" s="37" t="s">
        <v>45</v>
      </c>
      <c r="C41" s="43">
        <v>2186</v>
      </c>
      <c r="D41" s="43">
        <v>2186</v>
      </c>
      <c r="E41" s="53">
        <v>3463</v>
      </c>
      <c r="F41" s="19">
        <f t="shared" si="0"/>
        <v>1277</v>
      </c>
      <c r="G41" s="20">
        <f t="shared" si="1"/>
        <v>158.41720036596521</v>
      </c>
      <c r="H41" s="21">
        <f t="shared" si="2"/>
        <v>158.41720036596521</v>
      </c>
    </row>
    <row r="42" spans="1:10" ht="30">
      <c r="A42" s="64"/>
      <c r="B42" s="18" t="s">
        <v>46</v>
      </c>
      <c r="C42" s="43">
        <v>-78619</v>
      </c>
      <c r="D42" s="43">
        <v>-78619</v>
      </c>
      <c r="E42" s="53">
        <v>-78961</v>
      </c>
      <c r="F42" s="19">
        <f t="shared" si="0"/>
        <v>-342</v>
      </c>
      <c r="G42" s="20">
        <f t="shared" si="1"/>
        <v>100.43500934888515</v>
      </c>
      <c r="H42" s="21">
        <f t="shared" si="2"/>
        <v>100.43500934888515</v>
      </c>
    </row>
    <row r="43" spans="1:10" s="11" customFormat="1" ht="14.25">
      <c r="A43" s="65" t="s">
        <v>47</v>
      </c>
      <c r="B43" s="66"/>
      <c r="C43" s="49">
        <f>C37+C38</f>
        <v>18981884</v>
      </c>
      <c r="D43" s="49">
        <f>D37+D38</f>
        <v>12757793</v>
      </c>
      <c r="E43" s="57">
        <f>E37+E38</f>
        <v>12767187</v>
      </c>
      <c r="F43" s="38">
        <f t="shared" si="0"/>
        <v>9394</v>
      </c>
      <c r="G43" s="39">
        <f t="shared" si="1"/>
        <v>100.07363342546786</v>
      </c>
      <c r="H43" s="40">
        <f t="shared" si="2"/>
        <v>67.25985155108944</v>
      </c>
    </row>
    <row r="44" spans="1:10" ht="14.25" customHeight="1">
      <c r="D44" s="50"/>
      <c r="E44" s="50"/>
      <c r="F44" s="3"/>
      <c r="G44" s="3"/>
      <c r="H44" s="3"/>
    </row>
    <row r="45" spans="1:10" ht="48.6" customHeight="1">
      <c r="D45" s="50"/>
      <c r="E45" s="50"/>
      <c r="F45" s="3"/>
      <c r="G45" s="3"/>
      <c r="H45" s="3"/>
      <c r="J45" s="3"/>
    </row>
    <row r="46" spans="1:10">
      <c r="D46" s="50"/>
      <c r="E46" s="50"/>
      <c r="F46" s="3"/>
      <c r="G46" s="3"/>
      <c r="H46" s="3"/>
      <c r="I46" s="3"/>
    </row>
    <row r="47" spans="1:10">
      <c r="D47" s="50"/>
      <c r="E47" s="50"/>
      <c r="F47" s="3"/>
      <c r="G47" s="3"/>
      <c r="H47" s="3"/>
      <c r="I47" s="3"/>
    </row>
    <row r="48" spans="1:10">
      <c r="D48" s="50"/>
      <c r="E48" s="50"/>
      <c r="F48" s="3"/>
      <c r="G48" s="3"/>
      <c r="H48" s="3"/>
      <c r="I48" s="3"/>
    </row>
    <row r="49" spans="4:9">
      <c r="D49" s="50"/>
      <c r="E49" s="50"/>
      <c r="F49" s="3"/>
      <c r="G49" s="3"/>
      <c r="H49" s="3"/>
      <c r="I49" s="3"/>
    </row>
    <row r="50" spans="4:9">
      <c r="D50" s="50"/>
      <c r="E50" s="50"/>
      <c r="F50" s="3"/>
      <c r="G50" s="3"/>
      <c r="H50" s="3"/>
      <c r="I50" s="3"/>
    </row>
    <row r="51" spans="4:9">
      <c r="D51" s="50"/>
      <c r="E51" s="50"/>
      <c r="F51" s="3"/>
      <c r="G51" s="3"/>
      <c r="H51" s="3"/>
      <c r="I51" s="3"/>
    </row>
    <row r="52" spans="4:9">
      <c r="D52" s="50"/>
      <c r="E52" s="50"/>
      <c r="F52" s="3"/>
      <c r="G52" s="3"/>
      <c r="H52" s="3"/>
      <c r="I52" s="3"/>
    </row>
    <row r="53" spans="4:9">
      <c r="D53" s="50"/>
      <c r="E53" s="50"/>
      <c r="F53" s="3"/>
      <c r="G53" s="3"/>
      <c r="H53" s="3"/>
      <c r="I53" s="3"/>
    </row>
    <row r="54" spans="4:9">
      <c r="D54" s="50"/>
      <c r="E54" s="50"/>
      <c r="F54" s="3"/>
      <c r="G54" s="3"/>
      <c r="H54" s="3"/>
      <c r="I54" s="3"/>
    </row>
    <row r="55" spans="4:9">
      <c r="D55" s="50"/>
      <c r="E55" s="50"/>
      <c r="F55" s="3"/>
      <c r="G55" s="3"/>
      <c r="H55" s="3"/>
      <c r="I55" s="3"/>
    </row>
    <row r="56" spans="4:9">
      <c r="D56" s="50"/>
      <c r="E56" s="50"/>
      <c r="F56" s="3"/>
      <c r="G56" s="3"/>
      <c r="H56" s="3"/>
      <c r="I56" s="3"/>
    </row>
    <row r="57" spans="4:9">
      <c r="D57" s="50"/>
      <c r="E57" s="50"/>
      <c r="F57" s="3"/>
      <c r="G57" s="3"/>
      <c r="H57" s="3"/>
      <c r="I57" s="3"/>
    </row>
    <row r="58" spans="4:9">
      <c r="D58" s="50"/>
      <c r="E58" s="50"/>
      <c r="F58" s="3"/>
      <c r="G58" s="3"/>
      <c r="H58" s="3"/>
      <c r="I58" s="3"/>
    </row>
    <row r="59" spans="4:9">
      <c r="D59" s="50"/>
      <c r="E59" s="50"/>
      <c r="F59" s="3"/>
      <c r="G59" s="3"/>
      <c r="H59" s="3"/>
      <c r="I59" s="3"/>
    </row>
    <row r="60" spans="4:9">
      <c r="D60" s="50"/>
      <c r="E60" s="50"/>
      <c r="F60" s="3"/>
      <c r="G60" s="3"/>
      <c r="H60" s="3"/>
      <c r="I60" s="3"/>
    </row>
    <row r="61" spans="4:9">
      <c r="D61" s="50"/>
      <c r="E61" s="50"/>
      <c r="F61" s="3"/>
      <c r="G61" s="3"/>
      <c r="H61" s="3"/>
      <c r="I61" s="3"/>
    </row>
    <row r="62" spans="4:9">
      <c r="D62" s="50"/>
      <c r="E62" s="50"/>
      <c r="F62" s="3"/>
      <c r="G62" s="3"/>
      <c r="H62" s="3"/>
      <c r="I62" s="3"/>
    </row>
    <row r="63" spans="4:9">
      <c r="D63" s="50"/>
      <c r="E63" s="50"/>
      <c r="F63" s="3"/>
      <c r="G63" s="3"/>
      <c r="H63" s="3"/>
      <c r="I63" s="3"/>
    </row>
    <row r="64" spans="4:9">
      <c r="D64" s="50"/>
      <c r="E64" s="50"/>
      <c r="F64" s="3"/>
      <c r="G64" s="3"/>
      <c r="H64" s="3"/>
      <c r="I64" s="3"/>
    </row>
    <row r="65" spans="4:9">
      <c r="D65" s="50"/>
      <c r="E65" s="50"/>
      <c r="F65" s="3"/>
      <c r="G65" s="3"/>
      <c r="H65" s="3"/>
      <c r="I65" s="3"/>
    </row>
    <row r="66" spans="4:9">
      <c r="D66" s="50"/>
      <c r="E66" s="50"/>
      <c r="F66" s="3"/>
      <c r="G66" s="3"/>
      <c r="H66" s="3"/>
      <c r="I66" s="3"/>
    </row>
    <row r="67" spans="4:9">
      <c r="D67" s="50"/>
      <c r="E67" s="50"/>
      <c r="F67" s="3"/>
      <c r="G67" s="3"/>
      <c r="H67" s="3"/>
      <c r="I67" s="3"/>
    </row>
    <row r="68" spans="4:9">
      <c r="D68" s="50"/>
      <c r="E68" s="50"/>
      <c r="F68" s="3"/>
      <c r="G68" s="3"/>
      <c r="H68" s="3"/>
      <c r="I68" s="3"/>
    </row>
    <row r="69" spans="4:9">
      <c r="D69" s="50"/>
      <c r="E69" s="50"/>
      <c r="F69" s="3"/>
      <c r="G69" s="3"/>
      <c r="H69" s="3"/>
      <c r="I69" s="3"/>
    </row>
    <row r="70" spans="4:9">
      <c r="D70" s="50"/>
      <c r="E70" s="50"/>
      <c r="F70" s="3"/>
      <c r="G70" s="3"/>
      <c r="H70" s="3"/>
      <c r="I70" s="3"/>
    </row>
    <row r="71" spans="4:9">
      <c r="D71" s="50"/>
      <c r="E71" s="50"/>
      <c r="F71" s="3"/>
      <c r="G71" s="3"/>
      <c r="H71" s="3"/>
      <c r="I71" s="3"/>
    </row>
    <row r="72" spans="4:9">
      <c r="D72" s="50"/>
      <c r="E72" s="50"/>
      <c r="F72" s="3"/>
      <c r="G72" s="3"/>
      <c r="H72" s="3"/>
      <c r="I72" s="3"/>
    </row>
    <row r="73" spans="4:9">
      <c r="D73" s="50"/>
      <c r="E73" s="50"/>
      <c r="F73" s="3"/>
      <c r="G73" s="3"/>
      <c r="H73" s="3"/>
      <c r="I73" s="3"/>
    </row>
    <row r="74" spans="4:9">
      <c r="D74" s="50"/>
      <c r="E74" s="50"/>
      <c r="F74" s="3"/>
      <c r="G74" s="3"/>
      <c r="H74" s="3"/>
      <c r="I74" s="3"/>
    </row>
    <row r="75" spans="4:9">
      <c r="D75" s="50"/>
      <c r="E75" s="50"/>
      <c r="F75" s="3"/>
      <c r="G75" s="3"/>
      <c r="H75" s="3"/>
      <c r="I75" s="3"/>
    </row>
    <row r="76" spans="4:9">
      <c r="D76" s="50"/>
      <c r="E76" s="50"/>
      <c r="F76" s="3"/>
      <c r="G76" s="3"/>
      <c r="H76" s="3"/>
      <c r="I76" s="3"/>
    </row>
    <row r="77" spans="4:9">
      <c r="D77" s="50"/>
      <c r="E77" s="50"/>
      <c r="F77" s="3"/>
      <c r="G77" s="3"/>
      <c r="H77" s="3"/>
      <c r="I77" s="3"/>
    </row>
    <row r="78" spans="4:9">
      <c r="D78" s="50"/>
      <c r="E78" s="50"/>
      <c r="F78" s="3"/>
      <c r="G78" s="3"/>
      <c r="H78" s="3"/>
      <c r="I78" s="3"/>
    </row>
    <row r="79" spans="4:9">
      <c r="D79" s="50"/>
      <c r="E79" s="50"/>
      <c r="F79" s="3"/>
      <c r="G79" s="3"/>
      <c r="H79" s="3"/>
      <c r="I79" s="3"/>
    </row>
    <row r="80" spans="4:9">
      <c r="D80" s="50"/>
      <c r="E80" s="50"/>
      <c r="F80" s="3"/>
      <c r="G80" s="3"/>
      <c r="H80" s="3"/>
      <c r="I80" s="3"/>
    </row>
    <row r="81" spans="4:9">
      <c r="D81" s="50"/>
      <c r="E81" s="50"/>
      <c r="F81" s="3"/>
      <c r="G81" s="3"/>
      <c r="H81" s="3"/>
      <c r="I81" s="3"/>
    </row>
    <row r="82" spans="4:9">
      <c r="D82" s="50"/>
      <c r="E82" s="50"/>
      <c r="F82" s="3"/>
      <c r="G82" s="3"/>
      <c r="H82" s="3"/>
      <c r="I82" s="3"/>
    </row>
    <row r="83" spans="4:9">
      <c r="D83" s="50"/>
      <c r="E83" s="50"/>
      <c r="F83" s="3"/>
      <c r="G83" s="3"/>
      <c r="H83" s="3"/>
      <c r="I83" s="3"/>
    </row>
    <row r="84" spans="4:9">
      <c r="D84" s="50"/>
      <c r="E84" s="50"/>
      <c r="F84" s="3"/>
      <c r="G84" s="3"/>
      <c r="H84" s="3"/>
      <c r="I84" s="3"/>
    </row>
    <row r="85" spans="4:9">
      <c r="D85" s="4"/>
      <c r="E85" s="50"/>
      <c r="F85" s="3"/>
      <c r="G85" s="3"/>
      <c r="H85" s="3"/>
      <c r="I85" s="3"/>
    </row>
    <row r="86" spans="4:9">
      <c r="D86" s="4"/>
      <c r="E86" s="50"/>
      <c r="F86" s="3"/>
      <c r="G86" s="3"/>
      <c r="H86" s="3"/>
      <c r="I86" s="3"/>
    </row>
    <row r="87" spans="4:9">
      <c r="D87" s="4"/>
      <c r="E87" s="50"/>
      <c r="F87" s="3"/>
      <c r="G87" s="3"/>
      <c r="H87" s="3"/>
      <c r="I87" s="3"/>
    </row>
    <row r="88" spans="4:9">
      <c r="D88" s="4"/>
      <c r="E88" s="50"/>
      <c r="F88" s="3"/>
      <c r="G88" s="3"/>
      <c r="H88" s="3"/>
      <c r="I88" s="3"/>
    </row>
    <row r="89" spans="4:9">
      <c r="D89" s="4"/>
      <c r="E89" s="50"/>
      <c r="F89" s="3"/>
      <c r="G89" s="3"/>
      <c r="H89" s="3"/>
      <c r="I89" s="3"/>
    </row>
    <row r="90" spans="4:9">
      <c r="D90" s="4"/>
      <c r="E90" s="50"/>
      <c r="F90" s="3"/>
      <c r="G90" s="3"/>
      <c r="H90" s="3"/>
      <c r="I90" s="3"/>
    </row>
    <row r="91" spans="4:9">
      <c r="D91" s="4"/>
      <c r="E91" s="50"/>
      <c r="F91" s="3"/>
      <c r="G91" s="3"/>
      <c r="H91" s="3"/>
      <c r="I91" s="3"/>
    </row>
    <row r="92" spans="4:9">
      <c r="D92" s="4"/>
      <c r="E92" s="50"/>
      <c r="F92" s="3"/>
      <c r="G92" s="3"/>
      <c r="H92" s="3"/>
      <c r="I92" s="3"/>
    </row>
    <row r="93" spans="4:9">
      <c r="D93" s="4"/>
      <c r="E93" s="50"/>
      <c r="F93" s="3"/>
      <c r="G93" s="3"/>
      <c r="H93" s="3"/>
      <c r="I93" s="3"/>
    </row>
    <row r="94" spans="4:9">
      <c r="D94" s="4"/>
      <c r="E94" s="50"/>
      <c r="F94" s="3"/>
      <c r="G94" s="3"/>
      <c r="H94" s="3"/>
      <c r="I94" s="3"/>
    </row>
  </sheetData>
  <mergeCells count="9">
    <mergeCell ref="A27:A29"/>
    <mergeCell ref="A37:B37"/>
    <mergeCell ref="A38:A42"/>
    <mergeCell ref="A43:B43"/>
    <mergeCell ref="F1:H1"/>
    <mergeCell ref="A2:H2"/>
    <mergeCell ref="G3:H3"/>
    <mergeCell ref="A13:A15"/>
    <mergeCell ref="A16:A19"/>
  </mergeCells>
  <pageMargins left="0" right="0" top="0" bottom="0" header="0.15748031496062992" footer="0.19685039370078738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revision>2</cp:revision>
  <cp:lastPrinted>2023-10-05T11:47:13Z</cp:lastPrinted>
  <dcterms:created xsi:type="dcterms:W3CDTF">2002-11-26T08:28:37Z</dcterms:created>
  <dcterms:modified xsi:type="dcterms:W3CDTF">2023-10-05T11:47:16Z</dcterms:modified>
</cp:coreProperties>
</file>